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34" i="1"/>
  <c r="J34"/>
  <c r="G34"/>
  <c r="F34"/>
  <c r="E34"/>
  <c r="H34" s="1"/>
  <c r="I34" s="1"/>
  <c r="D34"/>
  <c r="C34"/>
  <c r="K33"/>
  <c r="I33"/>
  <c r="H33"/>
  <c r="G33"/>
  <c r="J32"/>
  <c r="K32" s="1"/>
  <c r="F32"/>
  <c r="G32" s="1"/>
  <c r="E32"/>
  <c r="D32"/>
  <c r="D35" s="1"/>
  <c r="C32"/>
  <c r="K31"/>
  <c r="H31"/>
  <c r="I31" s="1"/>
  <c r="G31"/>
  <c r="K30"/>
  <c r="J30"/>
  <c r="F30"/>
  <c r="E30"/>
  <c r="G30" s="1"/>
  <c r="D30"/>
  <c r="C30"/>
  <c r="H29"/>
  <c r="K28"/>
  <c r="H28"/>
  <c r="H27"/>
  <c r="H26"/>
  <c r="K25"/>
  <c r="H25"/>
  <c r="K24"/>
  <c r="H24"/>
  <c r="I24" s="1"/>
  <c r="G24"/>
  <c r="K23"/>
  <c r="J23"/>
  <c r="F23"/>
  <c r="E23"/>
  <c r="G23" s="1"/>
  <c r="D23"/>
  <c r="C23"/>
  <c r="C35" s="1"/>
  <c r="K22"/>
  <c r="I22"/>
  <c r="H22"/>
  <c r="G22"/>
  <c r="K21"/>
  <c r="I21"/>
  <c r="H21"/>
  <c r="G21"/>
  <c r="K20"/>
  <c r="I20"/>
  <c r="H20"/>
  <c r="G20"/>
  <c r="K19"/>
  <c r="I19"/>
  <c r="H19"/>
  <c r="G19"/>
  <c r="K18"/>
  <c r="I18"/>
  <c r="H18"/>
  <c r="G18"/>
  <c r="K17"/>
  <c r="I17"/>
  <c r="H17"/>
  <c r="G17"/>
  <c r="K16"/>
  <c r="H16"/>
  <c r="K15"/>
  <c r="I15"/>
  <c r="H15"/>
  <c r="G15"/>
  <c r="K14"/>
  <c r="H14"/>
  <c r="K13"/>
  <c r="I13"/>
  <c r="H13"/>
  <c r="G13"/>
  <c r="K12"/>
  <c r="I12"/>
  <c r="H12"/>
  <c r="G12"/>
  <c r="K11"/>
  <c r="H11"/>
  <c r="K10"/>
  <c r="H10"/>
  <c r="K9"/>
  <c r="H9"/>
  <c r="K8"/>
  <c r="I8"/>
  <c r="H8"/>
  <c r="G8"/>
  <c r="K7"/>
  <c r="H7"/>
  <c r="K6"/>
  <c r="I6"/>
  <c r="H6"/>
  <c r="G6"/>
  <c r="K5"/>
  <c r="I5"/>
  <c r="H5"/>
  <c r="G5"/>
  <c r="H32" l="1"/>
  <c r="I32" s="1"/>
  <c r="F35"/>
  <c r="J35"/>
  <c r="K35" s="1"/>
  <c r="H23"/>
  <c r="I23" s="1"/>
  <c r="H30"/>
  <c r="I30" s="1"/>
  <c r="E35"/>
  <c r="H35" s="1"/>
  <c r="I35" s="1"/>
  <c r="G35" l="1"/>
</calcChain>
</file>

<file path=xl/sharedStrings.xml><?xml version="1.0" encoding="utf-8"?>
<sst xmlns="http://schemas.openxmlformats.org/spreadsheetml/2006/main" count="44" uniqueCount="44">
  <si>
    <t>Analysis of Priority Sector Advances Under SERVICE SECTOR of Arunachal Pradesh in the Year 2018-19</t>
  </si>
  <si>
    <t>AS ON 31.12.2018       (Amt. in lakh)</t>
  </si>
  <si>
    <t>Sl No.</t>
  </si>
  <si>
    <t>Bank Name</t>
  </si>
  <si>
    <t>No. of A/C</t>
  </si>
  <si>
    <t>Total O/S</t>
  </si>
  <si>
    <t>Demand Raised</t>
  </si>
  <si>
    <t>Recovery Amount</t>
  </si>
  <si>
    <t>Recovery %</t>
  </si>
  <si>
    <t>Overdues Amount</t>
  </si>
  <si>
    <t>Overdues %</t>
  </si>
  <si>
    <t>Gross NPA Amount</t>
  </si>
  <si>
    <t>Gross NPA %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</si>
  <si>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</si>
  <si>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</si>
  <si>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</si>
  <si>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</si>
  <si>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</si>
  <si>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</si>
  <si>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</si>
  <si>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</si>
  <si>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</si>
  <si>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</si>
  <si>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</si>
  <si>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</si>
  <si>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</si>
  <si>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</si>
  <si>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</si>
  <si>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</si>
  <si>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</si>
  <si>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</si>
  <si>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</si>
  <si>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</si>
  <si>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</si>
  <si>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</si>
  <si>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</si>
  <si>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</si>
  <si>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</si>
  <si>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Banks Grand Total</t>
  </si>
  <si>
    <t>APRB</t>
  </si>
  <si>
    <t>Rural Banks Grand Total</t>
  </si>
  <si>
    <t>APSCB</t>
  </si>
  <si>
    <t>Co-Operative Banks Grand Total</t>
  </si>
  <si>
    <t>All Banks Grand Total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</si>
</sst>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7" fillId="0" borderId="7" xfId="1" applyFont="1" applyBorder="1" applyAlignment="1">
      <alignment horizontal="right" wrapText="1"/>
    </xf>
    <xf numFmtId="2" fontId="7" fillId="0" borderId="7" xfId="1" applyNumberFormat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7" fillId="0" borderId="7" xfId="1" applyFont="1" applyFill="1" applyBorder="1" applyAlignment="1">
      <alignment horizontal="right" wrapText="1"/>
    </xf>
    <xf numFmtId="2" fontId="7" fillId="0" borderId="7" xfId="1" applyNumberFormat="1" applyFont="1" applyFill="1" applyBorder="1" applyAlignment="1">
      <alignment horizontal="right" wrapText="1"/>
    </xf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9" fillId="0" borderId="7" xfId="0" applyFont="1" applyBorder="1" applyAlignment="1">
      <alignment horizontal="right"/>
    </xf>
    <xf numFmtId="2" fontId="9" fillId="0" borderId="7" xfId="0" applyNumberFormat="1" applyFont="1" applyBorder="1" applyAlignment="1">
      <alignment horizontal="right"/>
    </xf>
    <xf numFmtId="2" fontId="4" fillId="0" borderId="7" xfId="1" applyNumberFormat="1" applyFont="1" applyBorder="1" applyAlignment="1">
      <alignment horizontal="right" wrapText="1"/>
    </xf>
    <xf numFmtId="0" fontId="1" fillId="0" borderId="0" xfId="0" applyFont="1"/>
    <xf numFmtId="0" fontId="6" fillId="0" borderId="10" xfId="0" applyFont="1" applyBorder="1" applyAlignment="1">
      <alignment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sqref="A1:XFD1048576"/>
    </sheetView>
  </sheetViews>
  <sheetFormatPr defaultRowHeight="15"/>
  <cols>
    <col min="2" max="2" width="19.7109375" customWidth="1"/>
    <col min="3" max="3" width="6.42578125" bestFit="1" customWidth="1"/>
    <col min="4" max="4" width="10.85546875" bestFit="1" customWidth="1"/>
    <col min="5" max="6" width="9.5703125" bestFit="1" customWidth="1"/>
    <col min="8" max="8" width="10.85546875" bestFit="1" customWidth="1"/>
    <col min="10" max="10" width="9.5703125" bestFit="1" customWidth="1"/>
    <col min="11" max="11" width="10.85546875" bestFit="1" customWidth="1"/>
  </cols>
  <sheetData>
    <row r="1" spans="1:11">
      <c r="A1" s="1">
        <v>49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38.25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</row>
    <row r="5" spans="1:11" ht="15.75">
      <c r="A5" s="7">
        <v>1</v>
      </c>
      <c r="B5" s="8" t="s">
        <v>13</v>
      </c>
      <c r="C5" s="9">
        <v>171</v>
      </c>
      <c r="D5" s="10">
        <v>143.65</v>
      </c>
      <c r="E5" s="10">
        <v>8.14</v>
      </c>
      <c r="F5" s="10">
        <v>1.71</v>
      </c>
      <c r="G5" s="10">
        <f>F5/E5*100</f>
        <v>21.007371007371006</v>
      </c>
      <c r="H5" s="10">
        <f>E5-F5</f>
        <v>6.4300000000000006</v>
      </c>
      <c r="I5" s="10">
        <f>H5/E5*100</f>
        <v>78.992628992628994</v>
      </c>
      <c r="J5" s="10">
        <v>32.56</v>
      </c>
      <c r="K5" s="10">
        <f>J5/D5*100</f>
        <v>22.666202575704837</v>
      </c>
    </row>
    <row r="6" spans="1:11" ht="15.75">
      <c r="A6" s="11">
        <v>2</v>
      </c>
      <c r="B6" s="12" t="s">
        <v>14</v>
      </c>
      <c r="C6" s="9">
        <v>102</v>
      </c>
      <c r="D6" s="10">
        <v>728</v>
      </c>
      <c r="E6" s="10">
        <v>81.430000000000007</v>
      </c>
      <c r="F6" s="10">
        <v>0</v>
      </c>
      <c r="G6" s="10">
        <f t="shared" ref="G6:G35" si="0">F6/E6*100</f>
        <v>0</v>
      </c>
      <c r="H6" s="10">
        <f t="shared" ref="H6:H35" si="1">E6-F6</f>
        <v>81.430000000000007</v>
      </c>
      <c r="I6" s="10">
        <f t="shared" ref="I6:I35" si="2">H6/E6*100</f>
        <v>100</v>
      </c>
      <c r="J6" s="10">
        <v>81.430000000000007</v>
      </c>
      <c r="K6" s="10">
        <f t="shared" ref="K6:K35" si="3">J6/D6*100</f>
        <v>11.185439560439562</v>
      </c>
    </row>
    <row r="7" spans="1:11" ht="15.75">
      <c r="A7" s="11">
        <v>3</v>
      </c>
      <c r="B7" s="12" t="s">
        <v>15</v>
      </c>
      <c r="C7" s="13">
        <v>5</v>
      </c>
      <c r="D7" s="14">
        <v>3</v>
      </c>
      <c r="E7" s="14">
        <v>0</v>
      </c>
      <c r="F7" s="14">
        <v>0</v>
      </c>
      <c r="G7" s="10">
        <v>0</v>
      </c>
      <c r="H7" s="10">
        <f t="shared" si="1"/>
        <v>0</v>
      </c>
      <c r="I7" s="10">
        <v>0</v>
      </c>
      <c r="J7" s="14">
        <v>0</v>
      </c>
      <c r="K7" s="10">
        <f t="shared" si="3"/>
        <v>0</v>
      </c>
    </row>
    <row r="8" spans="1:11" ht="15.75">
      <c r="A8" s="11">
        <v>4</v>
      </c>
      <c r="B8" s="12" t="s">
        <v>16</v>
      </c>
      <c r="C8" s="9">
        <v>47</v>
      </c>
      <c r="D8" s="10">
        <v>406.43</v>
      </c>
      <c r="E8" s="10">
        <v>18.7</v>
      </c>
      <c r="F8" s="10">
        <v>0</v>
      </c>
      <c r="G8" s="10">
        <f t="shared" si="0"/>
        <v>0</v>
      </c>
      <c r="H8" s="10">
        <f t="shared" si="1"/>
        <v>18.7</v>
      </c>
      <c r="I8" s="10">
        <f t="shared" si="2"/>
        <v>100</v>
      </c>
      <c r="J8" s="10">
        <v>18.7</v>
      </c>
      <c r="K8" s="10">
        <f t="shared" si="3"/>
        <v>4.6010383091799323</v>
      </c>
    </row>
    <row r="9" spans="1:11" ht="15.75">
      <c r="A9" s="11">
        <v>5</v>
      </c>
      <c r="B9" s="12" t="s">
        <v>17</v>
      </c>
      <c r="C9" s="9">
        <v>1337</v>
      </c>
      <c r="D9" s="10">
        <v>8817.2800000000007</v>
      </c>
      <c r="E9" s="10">
        <v>0</v>
      </c>
      <c r="F9" s="10">
        <v>0</v>
      </c>
      <c r="G9" s="10">
        <v>0</v>
      </c>
      <c r="H9" s="10">
        <f t="shared" si="1"/>
        <v>0</v>
      </c>
      <c r="I9" s="10">
        <v>0</v>
      </c>
      <c r="J9" s="10">
        <v>0</v>
      </c>
      <c r="K9" s="10">
        <f t="shared" si="3"/>
        <v>0</v>
      </c>
    </row>
    <row r="10" spans="1:11" ht="15.75">
      <c r="A10" s="11">
        <v>6</v>
      </c>
      <c r="B10" s="12" t="s">
        <v>18</v>
      </c>
      <c r="C10" s="13">
        <v>36</v>
      </c>
      <c r="D10" s="14">
        <v>251.72</v>
      </c>
      <c r="E10" s="14">
        <v>0</v>
      </c>
      <c r="F10" s="14">
        <v>0</v>
      </c>
      <c r="G10" s="10">
        <v>0</v>
      </c>
      <c r="H10" s="10">
        <f t="shared" si="1"/>
        <v>0</v>
      </c>
      <c r="I10" s="10">
        <v>0</v>
      </c>
      <c r="J10" s="14">
        <v>0</v>
      </c>
      <c r="K10" s="10">
        <f t="shared" si="3"/>
        <v>0</v>
      </c>
    </row>
    <row r="11" spans="1:11" ht="15.75">
      <c r="A11" s="11">
        <v>7</v>
      </c>
      <c r="B11" s="12" t="s">
        <v>19</v>
      </c>
      <c r="C11" s="9">
        <v>11</v>
      </c>
      <c r="D11" s="10">
        <v>101.22</v>
      </c>
      <c r="E11" s="10">
        <v>0</v>
      </c>
      <c r="F11" s="10">
        <v>0</v>
      </c>
      <c r="G11" s="10">
        <v>0</v>
      </c>
      <c r="H11" s="10">
        <f t="shared" si="1"/>
        <v>0</v>
      </c>
      <c r="I11" s="10">
        <v>0</v>
      </c>
      <c r="J11" s="10">
        <v>0</v>
      </c>
      <c r="K11" s="10">
        <f t="shared" si="3"/>
        <v>0</v>
      </c>
    </row>
    <row r="12" spans="1:11" ht="15.75">
      <c r="A12" s="11">
        <v>8</v>
      </c>
      <c r="B12" s="12" t="s">
        <v>20</v>
      </c>
      <c r="C12" s="13">
        <v>140</v>
      </c>
      <c r="D12" s="14">
        <v>1001.09</v>
      </c>
      <c r="E12" s="14">
        <v>100</v>
      </c>
      <c r="F12" s="14">
        <v>0</v>
      </c>
      <c r="G12" s="10">
        <f t="shared" si="0"/>
        <v>0</v>
      </c>
      <c r="H12" s="10">
        <f t="shared" si="1"/>
        <v>100</v>
      </c>
      <c r="I12" s="10">
        <f t="shared" si="2"/>
        <v>100</v>
      </c>
      <c r="J12" s="14">
        <v>48.95</v>
      </c>
      <c r="K12" s="10">
        <f t="shared" si="3"/>
        <v>4.889670259417235</v>
      </c>
    </row>
    <row r="13" spans="1:11" ht="15.75">
      <c r="A13" s="11">
        <v>9</v>
      </c>
      <c r="B13" s="12" t="s">
        <v>21</v>
      </c>
      <c r="C13" s="9">
        <v>25</v>
      </c>
      <c r="D13" s="10">
        <v>68.67</v>
      </c>
      <c r="E13" s="10">
        <v>4.5</v>
      </c>
      <c r="F13" s="10">
        <v>0.28000000000000003</v>
      </c>
      <c r="G13" s="10">
        <f t="shared" si="0"/>
        <v>6.2222222222222223</v>
      </c>
      <c r="H13" s="10">
        <f t="shared" si="1"/>
        <v>4.22</v>
      </c>
      <c r="I13" s="10">
        <f t="shared" si="2"/>
        <v>93.777777777777771</v>
      </c>
      <c r="J13" s="10">
        <v>1.87</v>
      </c>
      <c r="K13" s="10">
        <f t="shared" si="3"/>
        <v>2.7231687782146499</v>
      </c>
    </row>
    <row r="14" spans="1:11" ht="15.75">
      <c r="A14" s="11">
        <v>10</v>
      </c>
      <c r="B14" s="12" t="s">
        <v>22</v>
      </c>
      <c r="C14" s="9">
        <v>3</v>
      </c>
      <c r="D14" s="10">
        <v>0.02</v>
      </c>
      <c r="E14" s="10">
        <v>0</v>
      </c>
      <c r="F14" s="10">
        <v>0</v>
      </c>
      <c r="G14" s="10">
        <v>0</v>
      </c>
      <c r="H14" s="10">
        <f t="shared" si="1"/>
        <v>0</v>
      </c>
      <c r="I14" s="10">
        <v>0</v>
      </c>
      <c r="J14" s="10">
        <v>0</v>
      </c>
      <c r="K14" s="10">
        <f t="shared" si="3"/>
        <v>0</v>
      </c>
    </row>
    <row r="15" spans="1:11" ht="15.75">
      <c r="A15" s="11">
        <v>11</v>
      </c>
      <c r="B15" s="12" t="s">
        <v>23</v>
      </c>
      <c r="C15" s="13">
        <v>562</v>
      </c>
      <c r="D15" s="14">
        <v>124</v>
      </c>
      <c r="E15" s="14">
        <v>156.36000000000001</v>
      </c>
      <c r="F15" s="14">
        <v>2.36</v>
      </c>
      <c r="G15" s="10">
        <f t="shared" si="0"/>
        <v>1.5093374264517778</v>
      </c>
      <c r="H15" s="10">
        <f t="shared" si="1"/>
        <v>154</v>
      </c>
      <c r="I15" s="10">
        <f t="shared" si="2"/>
        <v>98.490662573548221</v>
      </c>
      <c r="J15" s="14">
        <v>156.36000000000001</v>
      </c>
      <c r="K15" s="10">
        <f t="shared" si="3"/>
        <v>126.09677419354838</v>
      </c>
    </row>
    <row r="16" spans="1:11" ht="15.75">
      <c r="A16" s="11">
        <v>12</v>
      </c>
      <c r="B16" s="12" t="s">
        <v>24</v>
      </c>
      <c r="C16" s="13">
        <v>23</v>
      </c>
      <c r="D16" s="14">
        <v>149.13999999999999</v>
      </c>
      <c r="E16" s="14">
        <v>0</v>
      </c>
      <c r="F16" s="14">
        <v>0</v>
      </c>
      <c r="G16" s="10">
        <v>0</v>
      </c>
      <c r="H16" s="10">
        <f t="shared" si="1"/>
        <v>0</v>
      </c>
      <c r="I16" s="10">
        <v>0</v>
      </c>
      <c r="J16" s="14">
        <v>0</v>
      </c>
      <c r="K16" s="10">
        <f t="shared" si="3"/>
        <v>0</v>
      </c>
    </row>
    <row r="17" spans="1:11" ht="15.75">
      <c r="A17" s="11">
        <v>13</v>
      </c>
      <c r="B17" s="12" t="s">
        <v>25</v>
      </c>
      <c r="C17" s="13">
        <v>841</v>
      </c>
      <c r="D17" s="14">
        <v>4829.82</v>
      </c>
      <c r="E17" s="14">
        <v>990.74</v>
      </c>
      <c r="F17" s="14">
        <v>934.18</v>
      </c>
      <c r="G17" s="10">
        <f t="shared" si="0"/>
        <v>94.291135918606287</v>
      </c>
      <c r="H17" s="10">
        <f t="shared" si="1"/>
        <v>56.560000000000059</v>
      </c>
      <c r="I17" s="10">
        <f t="shared" si="2"/>
        <v>5.7088640813937115</v>
      </c>
      <c r="J17" s="14">
        <v>199.1</v>
      </c>
      <c r="K17" s="10">
        <f t="shared" si="3"/>
        <v>4.1223068354514245</v>
      </c>
    </row>
    <row r="18" spans="1:11" ht="15.75">
      <c r="A18" s="11">
        <v>14</v>
      </c>
      <c r="B18" s="12" t="s">
        <v>26</v>
      </c>
      <c r="C18" s="9">
        <v>154</v>
      </c>
      <c r="D18" s="10">
        <v>402.65</v>
      </c>
      <c r="E18" s="10">
        <v>159.66</v>
      </c>
      <c r="F18" s="10">
        <v>36.5</v>
      </c>
      <c r="G18" s="10">
        <f t="shared" si="0"/>
        <v>22.861079794563448</v>
      </c>
      <c r="H18" s="10">
        <f t="shared" si="1"/>
        <v>123.16</v>
      </c>
      <c r="I18" s="10">
        <f t="shared" si="2"/>
        <v>77.138920205436563</v>
      </c>
      <c r="J18" s="10">
        <v>145.93</v>
      </c>
      <c r="K18" s="10">
        <f t="shared" si="3"/>
        <v>36.24239413883025</v>
      </c>
    </row>
    <row r="19" spans="1:11" ht="15.75">
      <c r="A19" s="11">
        <v>15</v>
      </c>
      <c r="B19" s="12" t="s">
        <v>27</v>
      </c>
      <c r="C19" s="13">
        <v>153</v>
      </c>
      <c r="D19" s="14">
        <v>375.82</v>
      </c>
      <c r="E19" s="14">
        <v>25.26</v>
      </c>
      <c r="F19" s="14">
        <v>15.62</v>
      </c>
      <c r="G19" s="10">
        <f t="shared" si="0"/>
        <v>61.836896278701495</v>
      </c>
      <c r="H19" s="10">
        <f t="shared" si="1"/>
        <v>9.6400000000000023</v>
      </c>
      <c r="I19" s="10">
        <f t="shared" si="2"/>
        <v>38.163103721298505</v>
      </c>
      <c r="J19" s="14">
        <v>6.05</v>
      </c>
      <c r="K19" s="10">
        <f t="shared" si="3"/>
        <v>1.6098132084508541</v>
      </c>
    </row>
    <row r="20" spans="1:11" ht="15.75">
      <c r="A20" s="11">
        <v>16</v>
      </c>
      <c r="B20" s="12" t="s">
        <v>28</v>
      </c>
      <c r="C20" s="13">
        <v>391</v>
      </c>
      <c r="D20" s="14">
        <v>5191.2</v>
      </c>
      <c r="E20" s="14">
        <v>3890</v>
      </c>
      <c r="F20" s="14">
        <v>500</v>
      </c>
      <c r="G20" s="10">
        <f t="shared" si="0"/>
        <v>12.853470437017995</v>
      </c>
      <c r="H20" s="10">
        <f t="shared" si="1"/>
        <v>3390</v>
      </c>
      <c r="I20" s="10">
        <f t="shared" si="2"/>
        <v>87.146529562981996</v>
      </c>
      <c r="J20" s="14">
        <v>3156.57</v>
      </c>
      <c r="K20" s="10">
        <f t="shared" si="3"/>
        <v>60.80617198335645</v>
      </c>
    </row>
    <row r="21" spans="1:11" ht="15.75">
      <c r="A21" s="11">
        <v>17</v>
      </c>
      <c r="B21" s="12" t="s">
        <v>29</v>
      </c>
      <c r="C21" s="13">
        <v>76</v>
      </c>
      <c r="D21" s="14">
        <v>215.37</v>
      </c>
      <c r="E21" s="14">
        <v>25.49</v>
      </c>
      <c r="F21" s="14">
        <v>10.08</v>
      </c>
      <c r="G21" s="10">
        <f t="shared" si="0"/>
        <v>39.544919576304437</v>
      </c>
      <c r="H21" s="10">
        <f t="shared" si="1"/>
        <v>15.409999999999998</v>
      </c>
      <c r="I21" s="10">
        <f t="shared" si="2"/>
        <v>60.455080423695563</v>
      </c>
      <c r="J21" s="14">
        <v>28.74</v>
      </c>
      <c r="K21" s="10">
        <f t="shared" si="3"/>
        <v>13.34447694664995</v>
      </c>
    </row>
    <row r="22" spans="1:11" ht="15.75">
      <c r="A22" s="11">
        <v>18</v>
      </c>
      <c r="B22" s="12" t="s">
        <v>30</v>
      </c>
      <c r="C22" s="9">
        <v>1049</v>
      </c>
      <c r="D22" s="10">
        <v>12050.14</v>
      </c>
      <c r="E22" s="10">
        <v>1666.34</v>
      </c>
      <c r="F22" s="10">
        <v>1296.06</v>
      </c>
      <c r="G22" s="10">
        <f t="shared" si="0"/>
        <v>77.778844653552099</v>
      </c>
      <c r="H22" s="10">
        <f t="shared" si="1"/>
        <v>370.28</v>
      </c>
      <c r="I22" s="10">
        <f t="shared" si="2"/>
        <v>22.221155346447905</v>
      </c>
      <c r="J22" s="10">
        <v>1875.41</v>
      </c>
      <c r="K22" s="10">
        <f t="shared" si="3"/>
        <v>15.56338764528877</v>
      </c>
    </row>
    <row r="23" spans="1:11" s="20" customFormat="1" ht="15.75">
      <c r="A23" s="15" t="s">
        <v>31</v>
      </c>
      <c r="B23" s="16"/>
      <c r="C23" s="17">
        <f>SUM(C5:C22)</f>
        <v>5126</v>
      </c>
      <c r="D23" s="17">
        <f t="shared" ref="D23:F23" si="4">SUM(D5:D22)</f>
        <v>34859.22</v>
      </c>
      <c r="E23" s="17">
        <f t="shared" si="4"/>
        <v>7126.62</v>
      </c>
      <c r="F23" s="18">
        <f t="shared" si="4"/>
        <v>2796.79</v>
      </c>
      <c r="G23" s="19">
        <f t="shared" si="0"/>
        <v>39.244270074733883</v>
      </c>
      <c r="H23" s="19">
        <f t="shared" si="1"/>
        <v>4329.83</v>
      </c>
      <c r="I23" s="19">
        <f t="shared" si="2"/>
        <v>60.75572992526611</v>
      </c>
      <c r="J23" s="18">
        <f>SUM(J5:J22)</f>
        <v>5751.67</v>
      </c>
      <c r="K23" s="19">
        <f t="shared" si="3"/>
        <v>16.499709402562651</v>
      </c>
    </row>
    <row r="24" spans="1:11" ht="15.75">
      <c r="A24" s="11">
        <v>1</v>
      </c>
      <c r="B24" s="12" t="s">
        <v>32</v>
      </c>
      <c r="C24" s="13">
        <v>9</v>
      </c>
      <c r="D24" s="14">
        <v>4.3600000000000003</v>
      </c>
      <c r="E24" s="14">
        <v>0.12</v>
      </c>
      <c r="F24" s="14">
        <v>0.12</v>
      </c>
      <c r="G24" s="10">
        <f t="shared" si="0"/>
        <v>100</v>
      </c>
      <c r="H24" s="10">
        <f t="shared" si="1"/>
        <v>0</v>
      </c>
      <c r="I24" s="10">
        <f t="shared" si="2"/>
        <v>0</v>
      </c>
      <c r="J24" s="14">
        <v>0</v>
      </c>
      <c r="K24" s="10">
        <f t="shared" si="3"/>
        <v>0</v>
      </c>
    </row>
    <row r="25" spans="1:11" ht="15.75">
      <c r="A25" s="11">
        <v>2</v>
      </c>
      <c r="B25" s="12" t="s">
        <v>33</v>
      </c>
      <c r="C25" s="13">
        <v>1</v>
      </c>
      <c r="D25" s="14">
        <v>0.26</v>
      </c>
      <c r="E25" s="14">
        <v>0</v>
      </c>
      <c r="F25" s="14">
        <v>0</v>
      </c>
      <c r="G25" s="10">
        <v>0</v>
      </c>
      <c r="H25" s="10">
        <f t="shared" si="1"/>
        <v>0</v>
      </c>
      <c r="I25" s="10">
        <v>0</v>
      </c>
      <c r="J25" s="14">
        <v>0</v>
      </c>
      <c r="K25" s="10">
        <f t="shared" si="3"/>
        <v>0</v>
      </c>
    </row>
    <row r="26" spans="1:11" ht="15.75">
      <c r="A26" s="11">
        <v>3</v>
      </c>
      <c r="B26" s="12" t="s">
        <v>34</v>
      </c>
      <c r="C26" s="9">
        <v>0</v>
      </c>
      <c r="D26" s="10">
        <v>0</v>
      </c>
      <c r="E26" s="10">
        <v>0</v>
      </c>
      <c r="F26" s="10">
        <v>0</v>
      </c>
      <c r="G26" s="10">
        <v>0</v>
      </c>
      <c r="H26" s="10">
        <f t="shared" si="1"/>
        <v>0</v>
      </c>
      <c r="I26" s="10">
        <v>0</v>
      </c>
      <c r="J26" s="10">
        <v>0</v>
      </c>
      <c r="K26" s="10">
        <v>0</v>
      </c>
    </row>
    <row r="27" spans="1:11" ht="15.75">
      <c r="A27" s="11">
        <v>4</v>
      </c>
      <c r="B27" s="12" t="s">
        <v>35</v>
      </c>
      <c r="C27" s="13">
        <v>0</v>
      </c>
      <c r="D27" s="14">
        <v>0</v>
      </c>
      <c r="E27" s="14">
        <v>0</v>
      </c>
      <c r="F27" s="14">
        <v>0</v>
      </c>
      <c r="G27" s="10">
        <v>0</v>
      </c>
      <c r="H27" s="10">
        <f t="shared" si="1"/>
        <v>0</v>
      </c>
      <c r="I27" s="10">
        <v>0</v>
      </c>
      <c r="J27" s="14">
        <v>0</v>
      </c>
      <c r="K27" s="10">
        <v>0</v>
      </c>
    </row>
    <row r="28" spans="1:11" ht="15.75">
      <c r="A28" s="11">
        <v>5</v>
      </c>
      <c r="B28" s="12" t="s">
        <v>36</v>
      </c>
      <c r="C28" s="9">
        <v>0</v>
      </c>
      <c r="D28" s="10">
        <v>9.9999999999999995E-8</v>
      </c>
      <c r="E28" s="10">
        <v>0</v>
      </c>
      <c r="F28" s="10">
        <v>0</v>
      </c>
      <c r="G28" s="10">
        <v>0</v>
      </c>
      <c r="H28" s="10">
        <f t="shared" si="1"/>
        <v>0</v>
      </c>
      <c r="I28" s="10">
        <v>0</v>
      </c>
      <c r="J28" s="10">
        <v>0</v>
      </c>
      <c r="K28" s="10">
        <f t="shared" si="3"/>
        <v>0</v>
      </c>
    </row>
    <row r="29" spans="1:11" ht="15.75">
      <c r="A29" s="11">
        <v>6</v>
      </c>
      <c r="B29" s="12" t="s">
        <v>37</v>
      </c>
      <c r="C29" s="9">
        <v>0</v>
      </c>
      <c r="D29" s="10">
        <v>0</v>
      </c>
      <c r="E29" s="10">
        <v>0</v>
      </c>
      <c r="F29" s="10">
        <v>0</v>
      </c>
      <c r="G29" s="10">
        <v>0</v>
      </c>
      <c r="H29" s="10">
        <f t="shared" si="1"/>
        <v>0</v>
      </c>
      <c r="I29" s="10">
        <v>0</v>
      </c>
      <c r="J29" s="10">
        <v>0</v>
      </c>
      <c r="K29" s="10">
        <v>0</v>
      </c>
    </row>
    <row r="30" spans="1:11" s="20" customFormat="1" ht="15.75">
      <c r="A30" s="15" t="s">
        <v>38</v>
      </c>
      <c r="B30" s="16"/>
      <c r="C30" s="17">
        <f>SUM(C24:C29)</f>
        <v>10</v>
      </c>
      <c r="D30" s="18">
        <f>SUM(D24:D29)</f>
        <v>4.6200001000000004</v>
      </c>
      <c r="E30" s="18">
        <f t="shared" ref="E30:F30" si="5">SUM(E24:E29)</f>
        <v>0.12</v>
      </c>
      <c r="F30" s="18">
        <f t="shared" si="5"/>
        <v>0.12</v>
      </c>
      <c r="G30" s="19">
        <f t="shared" si="0"/>
        <v>100</v>
      </c>
      <c r="H30" s="19">
        <f t="shared" si="1"/>
        <v>0</v>
      </c>
      <c r="I30" s="19">
        <f t="shared" si="2"/>
        <v>0</v>
      </c>
      <c r="J30" s="18">
        <f>SUM(J24:J29)</f>
        <v>0</v>
      </c>
      <c r="K30" s="19">
        <f t="shared" si="3"/>
        <v>0</v>
      </c>
    </row>
    <row r="31" spans="1:11" ht="15.75">
      <c r="A31" s="11">
        <v>1</v>
      </c>
      <c r="B31" s="12" t="s">
        <v>39</v>
      </c>
      <c r="C31" s="13">
        <v>922</v>
      </c>
      <c r="D31" s="14">
        <v>5529.86</v>
      </c>
      <c r="E31" s="14">
        <v>2657.12</v>
      </c>
      <c r="F31" s="14">
        <v>1631.81</v>
      </c>
      <c r="G31" s="10">
        <f t="shared" si="0"/>
        <v>61.412732582645866</v>
      </c>
      <c r="H31" s="10">
        <f t="shared" si="1"/>
        <v>1025.31</v>
      </c>
      <c r="I31" s="10">
        <f t="shared" si="2"/>
        <v>38.587267417354127</v>
      </c>
      <c r="J31" s="14">
        <v>542.79999999999995</v>
      </c>
      <c r="K31" s="10">
        <f t="shared" si="3"/>
        <v>9.8158000383373167</v>
      </c>
    </row>
    <row r="32" spans="1:11" s="20" customFormat="1" ht="15.75">
      <c r="A32" s="15" t="s">
        <v>40</v>
      </c>
      <c r="B32" s="16"/>
      <c r="C32" s="17">
        <f>SUM(C31)</f>
        <v>922</v>
      </c>
      <c r="D32" s="18">
        <f>SUM(D31)</f>
        <v>5529.86</v>
      </c>
      <c r="E32" s="18">
        <f>SUM(E31)</f>
        <v>2657.12</v>
      </c>
      <c r="F32" s="18">
        <f>SUM(F31)</f>
        <v>1631.81</v>
      </c>
      <c r="G32" s="19">
        <f t="shared" si="0"/>
        <v>61.412732582645866</v>
      </c>
      <c r="H32" s="19">
        <f t="shared" si="1"/>
        <v>1025.31</v>
      </c>
      <c r="I32" s="19">
        <f t="shared" si="2"/>
        <v>38.587267417354127</v>
      </c>
      <c r="J32" s="18">
        <f>SUM(J31)</f>
        <v>542.79999999999995</v>
      </c>
      <c r="K32" s="19">
        <f t="shared" si="3"/>
        <v>9.8158000383373167</v>
      </c>
    </row>
    <row r="33" spans="1:11" ht="15.75">
      <c r="A33" s="12">
        <v>1</v>
      </c>
      <c r="B33" s="21" t="s">
        <v>41</v>
      </c>
      <c r="C33" s="13">
        <v>2169</v>
      </c>
      <c r="D33" s="14">
        <v>3990.59</v>
      </c>
      <c r="E33" s="14">
        <v>1296.1400000000001</v>
      </c>
      <c r="F33" s="14">
        <v>325.60000000000002</v>
      </c>
      <c r="G33" s="10">
        <f t="shared" si="0"/>
        <v>25.1207431296002</v>
      </c>
      <c r="H33" s="10">
        <f t="shared" si="1"/>
        <v>970.54000000000008</v>
      </c>
      <c r="I33" s="10">
        <f t="shared" si="2"/>
        <v>74.8792568703998</v>
      </c>
      <c r="J33" s="14">
        <v>2800.58</v>
      </c>
      <c r="K33" s="10">
        <f t="shared" si="3"/>
        <v>70.179597503126104</v>
      </c>
    </row>
    <row r="34" spans="1:11" s="20" customFormat="1" ht="15.75">
      <c r="A34" s="15" t="s">
        <v>42</v>
      </c>
      <c r="B34" s="16"/>
      <c r="C34" s="17">
        <f>SUM(C33)</f>
        <v>2169</v>
      </c>
      <c r="D34" s="18">
        <f>SUM(D33)</f>
        <v>3990.59</v>
      </c>
      <c r="E34" s="18">
        <f>SUM(E33)</f>
        <v>1296.1400000000001</v>
      </c>
      <c r="F34" s="18">
        <f>SUM(F33)</f>
        <v>325.60000000000002</v>
      </c>
      <c r="G34" s="19">
        <f t="shared" si="0"/>
        <v>25.1207431296002</v>
      </c>
      <c r="H34" s="19">
        <f t="shared" si="1"/>
        <v>970.54000000000008</v>
      </c>
      <c r="I34" s="19">
        <f t="shared" si="2"/>
        <v>74.8792568703998</v>
      </c>
      <c r="J34" s="18">
        <f>SUM(J33)</f>
        <v>2800.58</v>
      </c>
      <c r="K34" s="19">
        <f t="shared" si="3"/>
        <v>70.179597503126104</v>
      </c>
    </row>
    <row r="35" spans="1:11" s="20" customFormat="1" ht="15.75">
      <c r="A35" s="15" t="s">
        <v>43</v>
      </c>
      <c r="B35" s="16"/>
      <c r="C35" s="17">
        <f>C23+C30+C32+C34</f>
        <v>8227</v>
      </c>
      <c r="D35" s="17">
        <f>D23+D30+D32+D34</f>
        <v>44384.290000100009</v>
      </c>
      <c r="E35" s="17">
        <f t="shared" ref="E35:F35" si="6">E23+E30+E32+E34</f>
        <v>11080</v>
      </c>
      <c r="F35" s="17">
        <f t="shared" si="6"/>
        <v>4754.32</v>
      </c>
      <c r="G35" s="19">
        <f t="shared" si="0"/>
        <v>42.909025270758121</v>
      </c>
      <c r="H35" s="19">
        <f t="shared" si="1"/>
        <v>6325.68</v>
      </c>
      <c r="I35" s="19">
        <f t="shared" si="2"/>
        <v>57.090974729241886</v>
      </c>
      <c r="J35" s="18">
        <f>J23+J30+J32+J34</f>
        <v>9095.0499999999993</v>
      </c>
      <c r="K35" s="19">
        <f t="shared" si="3"/>
        <v>20.491597364697071</v>
      </c>
    </row>
  </sheetData>
  <mergeCells count="8">
    <mergeCell ref="A34:B34"/>
    <mergeCell ref="A35:B35"/>
    <mergeCell ref="A1:K1"/>
    <mergeCell ref="A2:K2"/>
    <mergeCell ref="A3:K3"/>
    <mergeCell ref="A23:B23"/>
    <mergeCell ref="A30:B30"/>
    <mergeCell ref="A32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2019-06-14T07:24:28Z</dcterms:created>
  <dcterms:modified xsi:type="dcterms:W3CDTF">2019-06-14T07:24:41Z</dcterms:modified>
</cp:coreProperties>
</file>